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245" windowWidth="14595" windowHeight="10230" activeTab="0"/>
  </bookViews>
  <sheets>
    <sheet name="Calcul Mensualisation Péri scol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<sst xmlns="http://schemas.openxmlformats.org/spreadsheetml/2006/main" count="43" uniqueCount="41">
  <si>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nombre de jour </t>
  </si>
  <si>
    <t>nombre d'heure  matin</t>
  </si>
  <si>
    <t xml:space="preserve">nombre d'heure   après midi </t>
  </si>
  <si>
    <t xml:space="preserve">nombre d'heure soir </t>
  </si>
  <si>
    <t xml:space="preserve">nombre de mercredi pendant la période scolaire entre le 1er septembre et le 30 juin </t>
  </si>
  <si>
    <t xml:space="preserve">nombre d'heure par mercredi </t>
  </si>
  <si>
    <t xml:space="preserve">nombre d'heure </t>
  </si>
  <si>
    <t>les vacances scolaires : toussaint , noel , hiver, primtemps, été</t>
  </si>
  <si>
    <t xml:space="preserve">exemple </t>
  </si>
  <si>
    <t>8 heures</t>
  </si>
  <si>
    <t>4 jours</t>
  </si>
  <si>
    <t xml:space="preserve">10 semaines </t>
  </si>
  <si>
    <t>5 jours</t>
  </si>
  <si>
    <t>total 2                                                                                                          10x 5x8</t>
  </si>
  <si>
    <t>salaire mensuel brut  congés payés compris</t>
  </si>
  <si>
    <t xml:space="preserve"> Congés Payés </t>
  </si>
  <si>
    <t xml:space="preserve">salaire du 1/08/20..        Au 31/08/20…. </t>
  </si>
  <si>
    <t xml:space="preserve"> salaire mensuel brut  du 1 /09 /20...   au 31/07/20..</t>
  </si>
  <si>
    <t xml:space="preserve"> nbre  mois mensualisation</t>
  </si>
  <si>
    <t>Congés payés</t>
  </si>
  <si>
    <t xml:space="preserve">nombre de jour par semaine autre que le mercredi </t>
  </si>
  <si>
    <t xml:space="preserve">nombre de semaines de travail prévues pour ces périodes de  vacances scolaires   </t>
  </si>
  <si>
    <t xml:space="preserve">exemple: période de référence du 01 septembre au 31 aout </t>
  </si>
  <si>
    <t xml:space="preserve"> heures et jours </t>
  </si>
  <si>
    <t xml:space="preserve">Calcul de la mensualisation pour un accueil périscolaire </t>
  </si>
  <si>
    <t>total 1:                                                                                                    36x8+[4x2x36]</t>
  </si>
  <si>
    <t xml:space="preserve"> Mensualisation sur  12 mois </t>
  </si>
  <si>
    <t>1 heure</t>
  </si>
  <si>
    <t xml:space="preserve">1 heure </t>
  </si>
  <si>
    <t xml:space="preserve">Dans ce cas, si besoin  selon la formule la plus avantageuse ,faire une régularisation fin Aout : totaliser les 10% de chaque mois et comparer avec les droits acquis en jours de congés payés = salaire brut (sans les 10%) + CP année précedente inclus /nb jours ouvrables du mois (hors dimanche et férié) x par le nombre de jours de CP acquis </t>
  </si>
  <si>
    <t>36  jours =36 semaines</t>
  </si>
  <si>
    <t>976/12= 81,33 arrondi à 81 ou 82</t>
  </si>
  <si>
    <t xml:space="preserve">MENSUALISATION </t>
  </si>
  <si>
    <r>
      <t xml:space="preserve"> </t>
    </r>
    <r>
      <rPr>
        <b/>
        <sz val="8"/>
        <color indexed="30"/>
        <rFont val="Arial"/>
        <family val="2"/>
      </rPr>
      <t>NOMBRE D'HEURE TOTAL entre le 1/09 et le 31/08               576 + 400</t>
    </r>
  </si>
  <si>
    <r>
      <t xml:space="preserve"> Mensualisation sur 11mois  ou moins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 xml:space="preserve">:                                              </t>
    </r>
  </si>
  <si>
    <r>
      <t>Congés Payés  à verser au 31 aout</t>
    </r>
    <r>
      <rPr>
        <b/>
        <sz val="8"/>
        <rFont val="Arial"/>
        <family val="2"/>
      </rPr>
      <t xml:space="preserve"> :</t>
    </r>
    <r>
      <rPr>
        <sz val="8"/>
        <rFont val="Arial"/>
        <family val="2"/>
      </rPr>
      <t xml:space="preserve">  selon la formule la plus avantageuse </t>
    </r>
  </si>
  <si>
    <r>
      <t xml:space="preserve"> Salaire mensuel brut / nb jours ouvrables du mois  (hors dimanche et férié) x par le nombre de jour de CP acquis restants dus</t>
    </r>
    <r>
      <rPr>
        <b/>
        <sz val="8"/>
        <color indexed="30"/>
        <rFont val="Arial"/>
        <family val="2"/>
      </rPr>
      <t xml:space="preserve"> ou</t>
    </r>
    <r>
      <rPr>
        <sz val="8"/>
        <rFont val="Arial"/>
        <family val="2"/>
      </rPr>
      <t xml:space="preserve"> 10% de la totalité des salaires versés entre le 1er septembre et le 31 aout (+ CP année précdente inclus)  </t>
    </r>
  </si>
  <si>
    <t>NOMBRE D'HEURE PAR MOIS  arrondir pour pajemploi (prévoir au contrat arrondi supérieur ou inférieur )</t>
  </si>
  <si>
    <t xml:space="preserve">976/11=88,72  arrondi à 89 </t>
  </si>
  <si>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Tarif horaire</t>
    </r>
  </si>
  <si>
    <t xml:space="preserve">prorata  journée de solidarité  à prévoir dans le contrat de travail :                                                                                7 heures / 35 x nombre moyen d'heures par semaine de travail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</si>
</sst>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3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66CC"/>
      <name val="Arial"/>
      <family val="2"/>
    </font>
    <font>
      <b/>
      <sz val="8"/>
      <color rgb="FF0066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0" xfId="0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2" fontId="1" fillId="35" borderId="23" xfId="0" applyNumberFormat="1" applyFont="1" applyFill="1" applyBorder="1" applyAlignment="1" applyProtection="1">
      <alignment horizontal="center"/>
      <protection locked="0"/>
    </xf>
    <xf numFmtId="2" fontId="1" fillId="35" borderId="0" xfId="0" applyNumberFormat="1" applyFont="1" applyFill="1" applyBorder="1" applyAlignment="1" applyProtection="1">
      <alignment horizontal="center"/>
      <protection locked="0"/>
    </xf>
    <xf numFmtId="2" fontId="4" fillId="33" borderId="23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 applyProtection="1">
      <alignment horizontal="center" vertical="center"/>
      <protection locked="0"/>
    </xf>
    <xf numFmtId="2" fontId="4" fillId="33" borderId="11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4" fillId="35" borderId="24" xfId="0" applyFont="1" applyFill="1" applyBorder="1" applyAlignment="1" applyProtection="1">
      <alignment horizontal="right"/>
      <protection locked="0"/>
    </xf>
    <xf numFmtId="0" fontId="1" fillId="0" borderId="24" xfId="0" applyFont="1" applyBorder="1" applyAlignment="1">
      <alignment vertical="top" wrapText="1"/>
    </xf>
    <xf numFmtId="0" fontId="4" fillId="35" borderId="25" xfId="0" applyFont="1" applyFill="1" applyBorder="1" applyAlignment="1" applyProtection="1">
      <alignment horizontal="right"/>
      <protection locked="0"/>
    </xf>
    <xf numFmtId="0" fontId="4" fillId="0" borderId="24" xfId="0" applyFont="1" applyBorder="1" applyAlignment="1">
      <alignment/>
    </xf>
    <xf numFmtId="9" fontId="1" fillId="0" borderId="24" xfId="0" applyNumberFormat="1" applyFont="1" applyBorder="1" applyAlignment="1">
      <alignment horizontal="right"/>
    </xf>
    <xf numFmtId="9" fontId="4" fillId="0" borderId="2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64" fontId="1" fillId="35" borderId="10" xfId="0" applyNumberFormat="1" applyFont="1" applyFill="1" applyBorder="1" applyAlignment="1" applyProtection="1">
      <alignment horizontal="center" vertical="center"/>
      <protection locked="0"/>
    </xf>
    <xf numFmtId="164" fontId="4" fillId="33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35" borderId="11" xfId="0" applyNumberFormat="1" applyFont="1" applyFill="1" applyBorder="1" applyAlignment="1" applyProtection="1">
      <alignment horizontal="center" vertical="center"/>
      <protection locked="0"/>
    </xf>
    <xf numFmtId="7" fontId="1" fillId="33" borderId="21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9" fontId="1" fillId="33" borderId="10" xfId="0" applyNumberFormat="1" applyFont="1" applyFill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1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75.8515625" style="0" customWidth="1"/>
    <col min="2" max="2" width="24.7109375" style="11" customWidth="1"/>
    <col min="3" max="3" width="8.7109375" style="0" customWidth="1"/>
    <col min="4" max="4" width="11.57421875" style="0" customWidth="1"/>
    <col min="5" max="5" width="10.7109375" style="0" customWidth="1"/>
  </cols>
  <sheetData>
    <row r="1" spans="1:5" ht="39.75" customHeight="1" thickBot="1">
      <c r="A1" s="38" t="s">
        <v>24</v>
      </c>
      <c r="B1" s="31" t="s">
        <v>8</v>
      </c>
      <c r="C1" s="39" t="s">
        <v>23</v>
      </c>
      <c r="D1" s="40" t="s">
        <v>18</v>
      </c>
      <c r="E1" s="41" t="s">
        <v>32</v>
      </c>
    </row>
    <row r="2" spans="1:5" ht="23.25" customHeight="1">
      <c r="A2" s="30" t="s">
        <v>22</v>
      </c>
      <c r="B2" s="32"/>
      <c r="C2" s="29"/>
      <c r="D2" s="22"/>
      <c r="E2" s="23"/>
    </row>
    <row r="3" spans="1:5" ht="18" customHeight="1">
      <c r="A3" s="75" t="s">
        <v>4</v>
      </c>
      <c r="B3" s="33" t="s">
        <v>30</v>
      </c>
      <c r="C3" s="42"/>
      <c r="D3" s="28"/>
      <c r="E3" s="23"/>
    </row>
    <row r="4" spans="1:5" ht="12.75">
      <c r="A4" s="76" t="s">
        <v>5</v>
      </c>
      <c r="B4" s="34" t="s">
        <v>9</v>
      </c>
      <c r="C4" s="42">
        <v>0</v>
      </c>
      <c r="D4" s="24"/>
      <c r="E4" s="23"/>
    </row>
    <row r="5" spans="1:5" ht="12.75">
      <c r="A5" s="75" t="s">
        <v>20</v>
      </c>
      <c r="B5" s="34" t="s">
        <v>10</v>
      </c>
      <c r="C5" s="42">
        <v>0</v>
      </c>
      <c r="D5" s="24"/>
      <c r="E5" s="23"/>
    </row>
    <row r="6" spans="1:5" ht="12.75">
      <c r="A6" s="76" t="s">
        <v>1</v>
      </c>
      <c r="B6" s="34" t="s">
        <v>27</v>
      </c>
      <c r="C6" s="42">
        <v>0</v>
      </c>
      <c r="D6" s="24"/>
      <c r="E6" s="23"/>
    </row>
    <row r="7" spans="1:5" ht="12.75">
      <c r="A7" s="76" t="s">
        <v>2</v>
      </c>
      <c r="B7" s="34">
        <v>0</v>
      </c>
      <c r="C7" s="43"/>
      <c r="D7" s="24"/>
      <c r="E7" s="23"/>
    </row>
    <row r="8" spans="1:5" ht="12.75">
      <c r="A8" s="76" t="s">
        <v>3</v>
      </c>
      <c r="B8" s="34" t="s">
        <v>28</v>
      </c>
      <c r="C8" s="42">
        <v>0</v>
      </c>
      <c r="D8" s="24"/>
      <c r="E8" s="23"/>
    </row>
    <row r="9" spans="1:5" ht="12.75">
      <c r="A9" s="77" t="s">
        <v>25</v>
      </c>
      <c r="B9" s="35">
        <v>576</v>
      </c>
      <c r="C9" s="44">
        <f>SUM(C3*C4)+(C6*C5*C3)+(C7*C5*C3)+(C8*C5*C3)</f>
        <v>0</v>
      </c>
      <c r="D9" s="24"/>
      <c r="E9" s="23"/>
    </row>
    <row r="10" spans="1:5" ht="12.75">
      <c r="A10" s="75" t="s">
        <v>7</v>
      </c>
      <c r="B10" s="34"/>
      <c r="C10" s="45"/>
      <c r="D10" s="24"/>
      <c r="E10" s="23"/>
    </row>
    <row r="11" spans="1:5" ht="12.75">
      <c r="A11" s="76" t="s">
        <v>21</v>
      </c>
      <c r="B11" s="34" t="s">
        <v>11</v>
      </c>
      <c r="C11" s="42">
        <v>0</v>
      </c>
      <c r="D11" s="24"/>
      <c r="E11" s="23"/>
    </row>
    <row r="12" spans="1:5" ht="12.75">
      <c r="A12" s="76" t="s">
        <v>0</v>
      </c>
      <c r="B12" s="34" t="s">
        <v>12</v>
      </c>
      <c r="C12" s="42">
        <v>0</v>
      </c>
      <c r="D12" s="24"/>
      <c r="E12" s="23"/>
    </row>
    <row r="13" spans="1:5" ht="12.75">
      <c r="A13" s="76" t="s">
        <v>6</v>
      </c>
      <c r="B13" s="34" t="s">
        <v>9</v>
      </c>
      <c r="C13" s="42">
        <v>0</v>
      </c>
      <c r="D13" s="24"/>
      <c r="E13" s="23"/>
    </row>
    <row r="14" spans="1:5" ht="13.5" thickBot="1">
      <c r="A14" s="77" t="s">
        <v>13</v>
      </c>
      <c r="B14" s="35">
        <v>400</v>
      </c>
      <c r="C14" s="46">
        <f>(C11*C12*C13)</f>
        <v>0</v>
      </c>
      <c r="D14" s="24"/>
      <c r="E14" s="23"/>
    </row>
    <row r="15" spans="1:5" ht="24" customHeight="1" thickBot="1">
      <c r="A15" s="50" t="s">
        <v>33</v>
      </c>
      <c r="B15" s="36">
        <v>976</v>
      </c>
      <c r="C15" s="47">
        <f>C9+C14</f>
        <v>0</v>
      </c>
      <c r="D15" s="48">
        <v>0</v>
      </c>
      <c r="E15" s="49" t="e">
        <f>QUOTIENT(C15,D15)</f>
        <v>#DIV/0!</v>
      </c>
    </row>
    <row r="16" spans="1:5" ht="24" customHeight="1" thickBot="1">
      <c r="A16" s="78" t="s">
        <v>37</v>
      </c>
      <c r="B16" s="79"/>
      <c r="C16" s="20"/>
      <c r="D16" s="21"/>
      <c r="E16" s="25"/>
    </row>
    <row r="17" spans="1:5" ht="22.5" customHeight="1" thickBot="1">
      <c r="A17" s="51" t="s">
        <v>34</v>
      </c>
      <c r="B17" s="37" t="s">
        <v>38</v>
      </c>
      <c r="C17" s="60">
        <v>0</v>
      </c>
      <c r="D17" s="72" t="s">
        <v>39</v>
      </c>
      <c r="E17" s="64">
        <v>0</v>
      </c>
    </row>
    <row r="18" spans="1:5" ht="18.75" customHeight="1" thickBot="1">
      <c r="A18" s="52" t="s">
        <v>17</v>
      </c>
      <c r="B18" s="8"/>
      <c r="C18" s="61"/>
      <c r="D18" s="67"/>
      <c r="E18" s="65">
        <f>PRODUCT(C17,E17)</f>
        <v>0</v>
      </c>
    </row>
    <row r="19" spans="1:5" ht="12.75">
      <c r="A19" s="51" t="s">
        <v>35</v>
      </c>
      <c r="B19" s="8"/>
      <c r="C19" s="61"/>
      <c r="D19" s="67"/>
      <c r="E19" s="66"/>
    </row>
    <row r="20" spans="1:5" ht="45" customHeight="1" thickBot="1">
      <c r="A20" s="53" t="s">
        <v>36</v>
      </c>
      <c r="B20" s="27"/>
      <c r="C20" s="61"/>
      <c r="D20" s="67"/>
      <c r="E20" s="67"/>
    </row>
    <row r="21" spans="1:5" ht="19.5" customHeight="1" thickBot="1">
      <c r="A21" s="54" t="s">
        <v>16</v>
      </c>
      <c r="B21" s="9"/>
      <c r="C21" s="62"/>
      <c r="D21" s="73"/>
      <c r="E21" s="68"/>
    </row>
    <row r="22" spans="1:5" ht="19.5" customHeight="1" thickBot="1" thickTop="1">
      <c r="A22" s="55" t="s">
        <v>26</v>
      </c>
      <c r="B22" s="37" t="s">
        <v>31</v>
      </c>
      <c r="C22" s="63">
        <v>0</v>
      </c>
      <c r="D22" s="72" t="s">
        <v>39</v>
      </c>
      <c r="E22" s="69">
        <v>0</v>
      </c>
    </row>
    <row r="23" spans="1:5" ht="20.25" customHeight="1" thickBot="1">
      <c r="A23" s="56" t="s">
        <v>19</v>
      </c>
      <c r="B23" s="10"/>
      <c r="C23" s="2"/>
      <c r="D23" s="74">
        <v>0.1</v>
      </c>
      <c r="E23" s="70" t="str">
        <f>_XLL.COMPLEXE.DIV(C22*E22,10)</f>
        <v>0</v>
      </c>
    </row>
    <row r="24" spans="1:5" ht="21.75" customHeight="1">
      <c r="A24" s="57" t="s">
        <v>14</v>
      </c>
      <c r="B24" s="12"/>
      <c r="C24" s="13"/>
      <c r="D24" s="14"/>
      <c r="E24" s="71">
        <f>(C22*E22)+_XLL.COMPLEXE.DIV(C22*E22,10)</f>
        <v>0</v>
      </c>
    </row>
    <row r="25" spans="1:5" ht="12.75">
      <c r="A25" s="58" t="s">
        <v>15</v>
      </c>
      <c r="B25" s="15"/>
      <c r="C25" s="16"/>
      <c r="D25" s="14"/>
      <c r="E25" s="17"/>
    </row>
    <row r="26" spans="1:5" ht="59.25" customHeight="1" thickBot="1">
      <c r="A26" s="59" t="s">
        <v>29</v>
      </c>
      <c r="B26" s="18"/>
      <c r="C26" s="19"/>
      <c r="D26" s="5"/>
      <c r="E26" s="6"/>
    </row>
    <row r="27" spans="1:5" ht="13.5" thickTop="1">
      <c r="A27" s="80" t="s">
        <v>40</v>
      </c>
      <c r="B27" s="10"/>
      <c r="C27" s="3"/>
      <c r="D27" s="1"/>
      <c r="E27" s="4"/>
    </row>
    <row r="28" spans="1:5" ht="25.5" customHeight="1" thickBot="1">
      <c r="A28" s="81"/>
      <c r="B28" s="18"/>
      <c r="C28" s="7"/>
      <c r="D28" s="5"/>
      <c r="E28" s="6"/>
    </row>
    <row r="29" ht="32.25" customHeight="1" thickTop="1">
      <c r="B29"/>
    </row>
    <row r="30" ht="17.25" customHeight="1">
      <c r="B30"/>
    </row>
    <row r="31" ht="12.75">
      <c r="A31" s="26"/>
    </row>
  </sheetData>
  <sheetProtection password="DC13" sheet="1" selectLockedCells="1"/>
  <mergeCells count="2">
    <mergeCell ref="A16:B16"/>
    <mergeCell ref="A27:A28"/>
  </mergeCells>
  <printOptions/>
  <pageMargins left="0.787401575" right="0.787401575" top="0.15" bottom="0.28" header="0.1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Coryne</cp:lastModifiedBy>
  <cp:lastPrinted>2012-10-02T19:27:48Z</cp:lastPrinted>
  <dcterms:created xsi:type="dcterms:W3CDTF">2012-08-29T11:55:37Z</dcterms:created>
  <dcterms:modified xsi:type="dcterms:W3CDTF">2012-10-03T07:53:32Z</dcterms:modified>
  <cp:category/>
  <cp:version/>
  <cp:contentType/>
  <cp:contentStatus/>
</cp:coreProperties>
</file>